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Sheet1!$B$1:$I$74</definedName>
  </definedNames>
  <calcPr calcId="162913"/>
</workbook>
</file>

<file path=xl/calcChain.xml><?xml version="1.0" encoding="utf-8"?>
<calcChain xmlns="http://schemas.openxmlformats.org/spreadsheetml/2006/main">
  <c r="D37" i="1" l="1"/>
  <c r="D22" i="1" l="1"/>
  <c r="D39" i="1" l="1"/>
  <c r="D44" i="1" s="1"/>
  <c r="F27" i="1" l="1"/>
  <c r="G27" i="1" s="1"/>
  <c r="H27" i="1" s="1"/>
  <c r="F29" i="1"/>
  <c r="G29" i="1" s="1"/>
  <c r="H29" i="1" s="1"/>
  <c r="G31" i="1"/>
  <c r="E37" i="1"/>
  <c r="E22" i="1"/>
  <c r="G22" i="1" l="1"/>
  <c r="H22" i="1"/>
  <c r="H37" i="1"/>
  <c r="E39" i="1"/>
  <c r="E44" i="1" s="1"/>
  <c r="G37" i="1"/>
  <c r="F37" i="1"/>
  <c r="F22" i="1"/>
  <c r="G39" i="1" l="1"/>
  <c r="G44" i="1" s="1"/>
  <c r="H39" i="1"/>
  <c r="H44" i="1" s="1"/>
  <c r="F39" i="1"/>
  <c r="F44" i="1" s="1"/>
</calcChain>
</file>

<file path=xl/sharedStrings.xml><?xml version="1.0" encoding="utf-8"?>
<sst xmlns="http://schemas.openxmlformats.org/spreadsheetml/2006/main" count="49" uniqueCount="49">
  <si>
    <t>Wagait Shire Council</t>
  </si>
  <si>
    <t>62 Wagait Tower Road</t>
  </si>
  <si>
    <t>Wagait Beach  NT  0822</t>
  </si>
  <si>
    <t xml:space="preserve">   RATES</t>
  </si>
  <si>
    <t xml:space="preserve">   GRANTS</t>
  </si>
  <si>
    <t xml:space="preserve">   CONTRACTS</t>
  </si>
  <si>
    <t xml:space="preserve">   RENTAL INCOME</t>
  </si>
  <si>
    <t>Total Income</t>
  </si>
  <si>
    <t>TOTAL EXPENSES</t>
  </si>
  <si>
    <t xml:space="preserve">   ROADS</t>
  </si>
  <si>
    <t xml:space="preserve">   CONTRACTS &amp; MATERIALS</t>
  </si>
  <si>
    <t xml:space="preserve">   REPAIR &amp; MAIN TOWN ASSETS</t>
  </si>
  <si>
    <t xml:space="preserve">   VEHICLE &amp; PLANT</t>
  </si>
  <si>
    <t xml:space="preserve">   GRANT EXPENSES</t>
  </si>
  <si>
    <t xml:space="preserve">   OTHER OPERATIONAL COSTS</t>
  </si>
  <si>
    <t xml:space="preserve">   SERVICES</t>
  </si>
  <si>
    <t xml:space="preserve">  OTHER INCOME</t>
  </si>
  <si>
    <t>Capital Expenditure</t>
  </si>
  <si>
    <t>OPERATIONAL INCOME</t>
  </si>
  <si>
    <t>OPERATIONAL EXPENSES</t>
  </si>
  <si>
    <t>Long Term Financial Projections</t>
  </si>
  <si>
    <t>Net Operational Income</t>
  </si>
  <si>
    <t>Net Income</t>
  </si>
  <si>
    <t>Other Expenditure</t>
  </si>
  <si>
    <t xml:space="preserve">   EMPLOYMENT EXPENSE</t>
  </si>
  <si>
    <t>NOTES</t>
  </si>
  <si>
    <t>Major Initiatives items proposed</t>
  </si>
  <si>
    <t>Council will continue the road shoulder remediation program commenced in 2015 / 16</t>
  </si>
  <si>
    <t xml:space="preserve">The Wagait Shire Council has identified a vast number and range of infrastructure projects </t>
  </si>
  <si>
    <t>that it would like to see implemented over the coming 10 years.</t>
  </si>
  <si>
    <t xml:space="preserve">The majority of these are subject to successful funding applications, and others are </t>
  </si>
  <si>
    <t>infrastructure outside the Council’s scope that it will continue to advocate for.</t>
  </si>
  <si>
    <t xml:space="preserve">  WASTE MANAGEMENT LEVY</t>
  </si>
  <si>
    <t>Kerbside Waste collection ongoing. Hard waste disposal will continue on a 3 monthly program.</t>
  </si>
  <si>
    <t xml:space="preserve">   ADMINISTRATION EXPENSE</t>
  </si>
  <si>
    <t>Underlying assumptions</t>
  </si>
  <si>
    <t>Council will continue to work with nearby councils to utilise shared services</t>
  </si>
  <si>
    <t>Budget 2017/18</t>
  </si>
  <si>
    <t>Plan 2018/19</t>
  </si>
  <si>
    <t>Plan 2019/20</t>
  </si>
  <si>
    <t>Plan 2020/21</t>
  </si>
  <si>
    <t>Plan 2021/22</t>
  </si>
  <si>
    <t>2018 - 2022</t>
  </si>
  <si>
    <t>Rates will increase by 2% each year.</t>
  </si>
  <si>
    <t>An amount of $122,100 has been allocated in the budget for 2017 / 18 and consists of $53,100 FAA roads and $69,000 R2R funding</t>
  </si>
  <si>
    <t>Other expenditure in 2019 / 20 allow for implementation of projects identified in Strategic Plan</t>
  </si>
  <si>
    <t>which is being updated following planning meetings to be held in 2017/18</t>
  </si>
  <si>
    <t xml:space="preserve">Waste levy income increased by 2% every second year  </t>
  </si>
  <si>
    <t>Three year upgrade and replacement program commencing in the 2017 / 18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</si>
</sst>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&quot;$&quot;#,##0.00_);[Red]\(&quot;$&quot;#,##0.00\)"/>
    <numFmt numFmtId="165" formatCode="&quot;$&quot;#,##0.00;[Red]\(&quot;$&quot;#,##0.00\)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49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/>
    <xf numFmtId="49" fontId="5" fillId="0" borderId="10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4" fillId="0" borderId="8" xfId="0" applyFont="1" applyFill="1" applyBorder="1" applyAlignment="1">
      <alignment horizontal="center"/>
    </xf>
    <xf numFmtId="165" fontId="5" fillId="0" borderId="15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6" fillId="0" borderId="0" xfId="0" applyFont="1"/>
    <xf numFmtId="164" fontId="2" fillId="0" borderId="0" xfId="0" applyNumberFormat="1" applyFont="1"/>
    <xf numFmtId="49" fontId="10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5" fillId="0" borderId="0" xfId="0" applyNumberFormat="1" applyFont="1" applyFill="1" applyBorder="1"/>
    <xf numFmtId="1" fontId="6" fillId="3" borderId="3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4" borderId="0" xfId="0" applyFont="1" applyFill="1"/>
    <xf numFmtId="6" fontId="5" fillId="0" borderId="9" xfId="0" applyNumberFormat="1" applyFont="1" applyBorder="1" applyAlignment="1">
      <alignment horizontal="right"/>
    </xf>
    <xf numFmtId="6" fontId="5" fillId="0" borderId="17" xfId="0" applyNumberFormat="1" applyFont="1" applyBorder="1" applyAlignment="1">
      <alignment horizontal="right"/>
    </xf>
    <xf numFmtId="6" fontId="5" fillId="4" borderId="9" xfId="0" applyNumberFormat="1" applyFont="1" applyFill="1" applyBorder="1" applyAlignment="1">
      <alignment horizontal="right"/>
    </xf>
    <xf numFmtId="6" fontId="8" fillId="0" borderId="9" xfId="0" applyNumberFormat="1" applyFont="1" applyBorder="1" applyAlignment="1">
      <alignment horizontal="right"/>
    </xf>
    <xf numFmtId="6" fontId="8" fillId="0" borderId="17" xfId="0" applyNumberFormat="1" applyFont="1" applyBorder="1" applyAlignment="1">
      <alignment horizontal="right"/>
    </xf>
    <xf numFmtId="6" fontId="5" fillId="0" borderId="18" xfId="0" applyNumberFormat="1" applyFont="1" applyBorder="1" applyAlignment="1">
      <alignment horizontal="right"/>
    </xf>
    <xf numFmtId="6" fontId="5" fillId="0" borderId="19" xfId="0" applyNumberFormat="1" applyFont="1" applyBorder="1" applyAlignment="1">
      <alignment horizontal="right"/>
    </xf>
    <xf numFmtId="6" fontId="5" fillId="0" borderId="20" xfId="0" applyNumberFormat="1" applyFont="1" applyBorder="1" applyAlignment="1">
      <alignment horizontal="right"/>
    </xf>
    <xf numFmtId="6" fontId="5" fillId="0" borderId="0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O74"/>
  <sheetViews>
    <sheetView showGridLines="0" tabSelected="1" zoomScaleNormal="100" workbookViewId="0">
      <pane xSplit="2" topLeftCell="C1" activePane="topRight" state="frozen"/>
      <selection activeCell="A4" sqref="A4"/>
      <selection pane="topRight" activeCell="E28" sqref="E28"/>
    </sheetView>
  </sheetViews>
  <sheetFormatPr defaultColWidth="9" defaultRowHeight="11.25" x14ac:dyDescent="0.2"/>
  <cols>
    <col min="1" max="1" width="3.85546875" style="1" customWidth="1"/>
    <col min="2" max="2" width="32.140625" style="1" customWidth="1"/>
    <col min="3" max="3" width="18.140625" style="1" customWidth="1"/>
    <col min="4" max="5" width="15.42578125" style="6" customWidth="1"/>
    <col min="6" max="8" width="15.42578125" style="1" customWidth="1"/>
    <col min="9" max="9" width="8.7109375" style="57" customWidth="1"/>
    <col min="10" max="10" width="16.5703125" style="1" customWidth="1"/>
    <col min="11" max="11" width="4.85546875" style="1" customWidth="1"/>
    <col min="12" max="37" width="12.7109375" style="1" customWidth="1"/>
    <col min="38" max="16384" width="9" style="1"/>
  </cols>
  <sheetData>
    <row r="1" spans="2:13" ht="12" customHeight="1" x14ac:dyDescent="0.2">
      <c r="B1" s="4"/>
      <c r="C1" s="4"/>
      <c r="D1" s="5"/>
      <c r="E1" s="5"/>
      <c r="F1" s="3"/>
      <c r="G1" s="3"/>
      <c r="H1" s="3"/>
      <c r="I1" s="50"/>
      <c r="J1" s="3"/>
      <c r="K1" s="3"/>
    </row>
    <row r="2" spans="2:13" ht="20.25" customHeight="1" x14ac:dyDescent="0.2">
      <c r="B2" s="71" t="s">
        <v>0</v>
      </c>
      <c r="C2" s="72"/>
      <c r="D2" s="72"/>
      <c r="E2" s="72"/>
      <c r="F2" s="72"/>
      <c r="G2" s="72"/>
      <c r="H2" s="72"/>
      <c r="I2" s="73"/>
      <c r="J2" s="36"/>
      <c r="K2" s="2"/>
    </row>
    <row r="3" spans="2:13" ht="12" x14ac:dyDescent="0.2">
      <c r="B3" s="74" t="s">
        <v>1</v>
      </c>
      <c r="C3" s="75"/>
      <c r="D3" s="75"/>
      <c r="E3" s="75"/>
      <c r="F3" s="75"/>
      <c r="G3" s="75"/>
      <c r="H3" s="75"/>
      <c r="I3" s="76"/>
      <c r="J3" s="28"/>
      <c r="K3" s="2"/>
    </row>
    <row r="4" spans="2:13" ht="12" x14ac:dyDescent="0.2">
      <c r="B4" s="74" t="s">
        <v>2</v>
      </c>
      <c r="C4" s="75"/>
      <c r="D4" s="75"/>
      <c r="E4" s="75"/>
      <c r="F4" s="75"/>
      <c r="G4" s="75"/>
      <c r="H4" s="75"/>
      <c r="I4" s="76"/>
      <c r="J4" s="28"/>
      <c r="K4" s="2"/>
    </row>
    <row r="5" spans="2:13" ht="12" x14ac:dyDescent="0.2">
      <c r="B5" s="74"/>
      <c r="C5" s="75"/>
      <c r="D5" s="75"/>
      <c r="E5" s="75"/>
      <c r="F5" s="75"/>
      <c r="G5" s="75"/>
      <c r="H5" s="75"/>
      <c r="I5" s="76"/>
      <c r="J5" s="28"/>
      <c r="K5" s="2"/>
    </row>
    <row r="6" spans="2:13" ht="12.75" customHeight="1" x14ac:dyDescent="0.2">
      <c r="B6" s="74"/>
      <c r="C6" s="75"/>
      <c r="D6" s="75"/>
      <c r="E6" s="75"/>
      <c r="F6" s="75"/>
      <c r="G6" s="75"/>
      <c r="H6" s="75"/>
      <c r="I6" s="76"/>
      <c r="J6" s="28"/>
      <c r="K6" s="2"/>
    </row>
    <row r="7" spans="2:13" ht="22.5" customHeight="1" x14ac:dyDescent="0.3">
      <c r="B7" s="77" t="s">
        <v>20</v>
      </c>
      <c r="C7" s="78"/>
      <c r="D7" s="78"/>
      <c r="E7" s="78"/>
      <c r="F7" s="78"/>
      <c r="G7" s="78"/>
      <c r="H7" s="78"/>
      <c r="I7" s="79"/>
      <c r="J7" s="29"/>
      <c r="K7" s="2"/>
    </row>
    <row r="8" spans="2:13" ht="12.75" customHeight="1" x14ac:dyDescent="0.2">
      <c r="B8" s="68" t="s">
        <v>42</v>
      </c>
      <c r="C8" s="69"/>
      <c r="D8" s="69"/>
      <c r="E8" s="69"/>
      <c r="F8" s="69"/>
      <c r="G8" s="69"/>
      <c r="H8" s="69"/>
      <c r="I8" s="70"/>
      <c r="J8" s="27"/>
      <c r="K8" s="2"/>
    </row>
    <row r="9" spans="2:13" ht="7.5" customHeight="1" x14ac:dyDescent="0.2">
      <c r="B9" s="31"/>
      <c r="C9" s="33"/>
      <c r="D9" s="32"/>
      <c r="E9" s="32"/>
      <c r="F9" s="33"/>
      <c r="G9" s="33"/>
      <c r="H9" s="33"/>
      <c r="I9" s="51"/>
      <c r="J9" s="15"/>
      <c r="K9" s="2"/>
      <c r="M9" s="58"/>
    </row>
    <row r="10" spans="2:13" s="7" customFormat="1" ht="11.25" customHeight="1" x14ac:dyDescent="0.2">
      <c r="B10" s="19"/>
      <c r="C10" s="19"/>
      <c r="D10" s="20" t="s">
        <v>37</v>
      </c>
      <c r="E10" s="20" t="s">
        <v>38</v>
      </c>
      <c r="F10" s="20" t="s">
        <v>39</v>
      </c>
      <c r="G10" s="20" t="s">
        <v>40</v>
      </c>
      <c r="H10" s="20" t="s">
        <v>41</v>
      </c>
      <c r="I10" s="48" t="s">
        <v>25</v>
      </c>
      <c r="J10" s="10"/>
    </row>
    <row r="11" spans="2:13" s="13" customFormat="1" ht="2.1" customHeight="1" x14ac:dyDescent="0.2">
      <c r="B11" s="17"/>
      <c r="C11" s="42"/>
      <c r="D11" s="12"/>
      <c r="E11" s="12"/>
      <c r="F11" s="12"/>
      <c r="G11" s="12"/>
      <c r="H11" s="34"/>
      <c r="I11" s="49"/>
      <c r="J11" s="12"/>
      <c r="K11" s="11"/>
    </row>
    <row r="12" spans="2:13" s="9" customFormat="1" ht="12.75" customHeight="1" x14ac:dyDescent="0.25">
      <c r="B12" s="30" t="s">
        <v>18</v>
      </c>
      <c r="C12" s="43"/>
      <c r="D12" s="25"/>
      <c r="E12" s="25"/>
      <c r="F12" s="25"/>
      <c r="G12" s="25"/>
      <c r="H12" s="35"/>
      <c r="I12" s="52"/>
      <c r="J12" s="37"/>
    </row>
    <row r="13" spans="2:13" s="9" customFormat="1" ht="12.75" customHeight="1" x14ac:dyDescent="0.2">
      <c r="B13" s="24"/>
      <c r="C13" s="44"/>
      <c r="D13" s="25"/>
      <c r="E13" s="25"/>
      <c r="F13" s="25"/>
      <c r="G13" s="25"/>
      <c r="H13" s="35"/>
      <c r="I13" s="52"/>
      <c r="J13" s="37"/>
    </row>
    <row r="14" spans="2:13" s="9" customFormat="1" ht="12.75" customHeight="1" x14ac:dyDescent="0.2">
      <c r="B14" s="26" t="s">
        <v>3</v>
      </c>
      <c r="C14" s="45"/>
      <c r="D14" s="59">
        <v>221625</v>
      </c>
      <c r="E14" s="59">
        <v>227000</v>
      </c>
      <c r="F14" s="59">
        <v>231000</v>
      </c>
      <c r="G14" s="59">
        <v>235000</v>
      </c>
      <c r="H14" s="60">
        <v>240000</v>
      </c>
      <c r="I14" s="53">
        <v>5</v>
      </c>
      <c r="J14" s="37"/>
    </row>
    <row r="15" spans="2:13" s="9" customFormat="1" ht="12.75" customHeight="1" x14ac:dyDescent="0.2">
      <c r="B15" s="26" t="s">
        <v>4</v>
      </c>
      <c r="C15" s="45"/>
      <c r="D15" s="59">
        <v>302300</v>
      </c>
      <c r="E15" s="59">
        <v>308300</v>
      </c>
      <c r="F15" s="59">
        <v>314400</v>
      </c>
      <c r="G15" s="59">
        <v>320700</v>
      </c>
      <c r="H15" s="60">
        <v>327100</v>
      </c>
      <c r="I15" s="53">
        <v>1</v>
      </c>
      <c r="J15" s="37"/>
    </row>
    <row r="16" spans="2:13" s="9" customFormat="1" ht="12.75" customHeight="1" x14ac:dyDescent="0.2">
      <c r="B16" s="26" t="s">
        <v>5</v>
      </c>
      <c r="C16" s="45"/>
      <c r="D16" s="59">
        <v>121800</v>
      </c>
      <c r="E16" s="59">
        <v>124000</v>
      </c>
      <c r="F16" s="59">
        <v>126400</v>
      </c>
      <c r="G16" s="59">
        <v>129000</v>
      </c>
      <c r="H16" s="60">
        <v>131500</v>
      </c>
      <c r="I16" s="53"/>
      <c r="J16" s="37"/>
    </row>
    <row r="17" spans="2:10" s="9" customFormat="1" ht="12.75" customHeight="1" x14ac:dyDescent="0.2">
      <c r="B17" s="26" t="s">
        <v>6</v>
      </c>
      <c r="C17" s="45"/>
      <c r="D17" s="59">
        <v>2640</v>
      </c>
      <c r="E17" s="59">
        <v>2640</v>
      </c>
      <c r="F17" s="59">
        <v>2770</v>
      </c>
      <c r="G17" s="59">
        <v>2770</v>
      </c>
      <c r="H17" s="59">
        <v>2900</v>
      </c>
      <c r="I17" s="53"/>
      <c r="J17" s="37"/>
    </row>
    <row r="18" spans="2:10" s="9" customFormat="1" ht="14.25" customHeight="1" x14ac:dyDescent="0.2">
      <c r="B18" s="26" t="s">
        <v>16</v>
      </c>
      <c r="C18" s="45"/>
      <c r="D18" s="59">
        <v>36150</v>
      </c>
      <c r="E18" s="59">
        <v>38700</v>
      </c>
      <c r="F18" s="59">
        <v>13000</v>
      </c>
      <c r="G18" s="59">
        <v>14000</v>
      </c>
      <c r="H18" s="60">
        <v>15000</v>
      </c>
      <c r="I18" s="53"/>
      <c r="J18" s="37"/>
    </row>
    <row r="19" spans="2:10" s="9" customFormat="1" ht="12.75" customHeight="1" x14ac:dyDescent="0.2">
      <c r="B19" s="26" t="s">
        <v>32</v>
      </c>
      <c r="C19" s="45"/>
      <c r="D19" s="59">
        <v>116400</v>
      </c>
      <c r="E19" s="59">
        <v>116400</v>
      </c>
      <c r="F19" s="59">
        <v>119000</v>
      </c>
      <c r="G19" s="59">
        <v>119000</v>
      </c>
      <c r="H19" s="60">
        <v>121300</v>
      </c>
      <c r="I19" s="53">
        <v>7</v>
      </c>
      <c r="J19" s="37"/>
    </row>
    <row r="20" spans="2:10" s="9" customFormat="1" ht="12.75" customHeight="1" x14ac:dyDescent="0.2">
      <c r="B20" s="26"/>
      <c r="C20" s="45"/>
      <c r="D20" s="59"/>
      <c r="E20" s="59"/>
      <c r="F20" s="59"/>
      <c r="G20" s="59"/>
      <c r="H20" s="60"/>
      <c r="I20" s="53"/>
      <c r="J20" s="37"/>
    </row>
    <row r="21" spans="2:10" s="9" customFormat="1" ht="12.75" customHeight="1" x14ac:dyDescent="0.2">
      <c r="B21" s="26"/>
      <c r="C21" s="45"/>
      <c r="D21" s="59"/>
      <c r="E21" s="59"/>
      <c r="F21" s="59"/>
      <c r="G21" s="59"/>
      <c r="H21" s="60"/>
      <c r="I21" s="53"/>
      <c r="J21" s="37"/>
    </row>
    <row r="22" spans="2:10" s="9" customFormat="1" ht="12.75" customHeight="1" x14ac:dyDescent="0.25">
      <c r="B22" s="30" t="s">
        <v>7</v>
      </c>
      <c r="C22" s="43"/>
      <c r="D22" s="59">
        <f>SUM(D12:D21)</f>
        <v>800915</v>
      </c>
      <c r="E22" s="59">
        <f t="shared" ref="E22:F22" si="0">SUM(E12:E21)</f>
        <v>817040</v>
      </c>
      <c r="F22" s="59">
        <f t="shared" si="0"/>
        <v>806570</v>
      </c>
      <c r="G22" s="59">
        <f t="shared" ref="G22:H22" si="1">SUM(G12:G21)</f>
        <v>820470</v>
      </c>
      <c r="H22" s="60">
        <f t="shared" si="1"/>
        <v>837800</v>
      </c>
      <c r="I22" s="53"/>
      <c r="J22" s="37"/>
    </row>
    <row r="23" spans="2:10" s="9" customFormat="1" ht="12.75" customHeight="1" x14ac:dyDescent="0.2">
      <c r="B23" s="26"/>
      <c r="C23" s="45"/>
      <c r="D23" s="59"/>
      <c r="E23" s="59"/>
      <c r="F23" s="59"/>
      <c r="G23" s="59"/>
      <c r="H23" s="60"/>
      <c r="I23" s="53"/>
      <c r="J23" s="37"/>
    </row>
    <row r="24" spans="2:10" s="9" customFormat="1" ht="12.75" customHeight="1" x14ac:dyDescent="0.2">
      <c r="B24" s="26"/>
      <c r="C24" s="45"/>
      <c r="D24" s="59"/>
      <c r="E24" s="59"/>
      <c r="F24" s="59"/>
      <c r="G24" s="59"/>
      <c r="H24" s="60"/>
      <c r="I24" s="53"/>
      <c r="J24" s="37"/>
    </row>
    <row r="25" spans="2:10" s="9" customFormat="1" ht="12.75" customHeight="1" x14ac:dyDescent="0.25">
      <c r="B25" s="30" t="s">
        <v>19</v>
      </c>
      <c r="C25" s="43"/>
      <c r="D25" s="59"/>
      <c r="E25" s="59"/>
      <c r="F25" s="59"/>
      <c r="G25" s="59"/>
      <c r="H25" s="60"/>
      <c r="I25" s="53"/>
      <c r="J25" s="37"/>
    </row>
    <row r="26" spans="2:10" s="9" customFormat="1" ht="12.75" customHeight="1" x14ac:dyDescent="0.2">
      <c r="B26" s="26" t="s">
        <v>34</v>
      </c>
      <c r="C26" s="45"/>
      <c r="D26" s="59">
        <v>95800</v>
      </c>
      <c r="E26" s="59">
        <v>97000</v>
      </c>
      <c r="F26" s="59">
        <v>98000</v>
      </c>
      <c r="G26" s="59">
        <v>100000</v>
      </c>
      <c r="H26" s="60">
        <v>102000</v>
      </c>
      <c r="I26" s="53"/>
      <c r="J26" s="37"/>
    </row>
    <row r="27" spans="2:10" s="9" customFormat="1" ht="12.75" customHeight="1" x14ac:dyDescent="0.2">
      <c r="B27" s="26" t="s">
        <v>24</v>
      </c>
      <c r="C27" s="45"/>
      <c r="D27" s="59">
        <v>364300</v>
      </c>
      <c r="E27" s="65">
        <v>391200</v>
      </c>
      <c r="F27" s="59">
        <f t="shared" ref="F27:G31" si="2">E27*1.05</f>
        <v>410760</v>
      </c>
      <c r="G27" s="59">
        <f t="shared" si="2"/>
        <v>431298</v>
      </c>
      <c r="H27" s="60">
        <f t="shared" ref="H27" si="3">G27*1.05</f>
        <v>452862.9</v>
      </c>
      <c r="I27" s="53"/>
      <c r="J27" s="37"/>
    </row>
    <row r="28" spans="2:10" s="9" customFormat="1" ht="12.75" customHeight="1" x14ac:dyDescent="0.2">
      <c r="B28" s="26" t="s">
        <v>9</v>
      </c>
      <c r="C28" s="45"/>
      <c r="D28" s="60">
        <v>122100</v>
      </c>
      <c r="E28" s="67">
        <v>106000</v>
      </c>
      <c r="F28" s="64">
        <v>40000</v>
      </c>
      <c r="G28" s="59">
        <v>40000</v>
      </c>
      <c r="H28" s="60">
        <v>40000</v>
      </c>
      <c r="I28" s="53">
        <v>2</v>
      </c>
      <c r="J28" s="37"/>
    </row>
    <row r="29" spans="2:10" s="9" customFormat="1" ht="12.75" customHeight="1" x14ac:dyDescent="0.2">
      <c r="B29" s="26" t="s">
        <v>10</v>
      </c>
      <c r="C29" s="45"/>
      <c r="D29" s="59">
        <v>5100</v>
      </c>
      <c r="E29" s="66">
        <v>2850</v>
      </c>
      <c r="F29" s="59">
        <f t="shared" si="2"/>
        <v>2992.5</v>
      </c>
      <c r="G29" s="59">
        <f t="shared" si="2"/>
        <v>3142.125</v>
      </c>
      <c r="H29" s="60">
        <f t="shared" ref="H29" si="4">G29*1.05</f>
        <v>3299.2312500000003</v>
      </c>
      <c r="I29" s="53"/>
      <c r="J29" s="37"/>
    </row>
    <row r="30" spans="2:10" s="9" customFormat="1" ht="12.75" customHeight="1" x14ac:dyDescent="0.2">
      <c r="B30" s="26" t="s">
        <v>11</v>
      </c>
      <c r="C30" s="45"/>
      <c r="D30" s="59">
        <v>57700</v>
      </c>
      <c r="E30" s="59">
        <v>19100</v>
      </c>
      <c r="F30" s="59">
        <v>29055</v>
      </c>
      <c r="G30" s="59">
        <v>47150</v>
      </c>
      <c r="H30" s="60">
        <v>32000</v>
      </c>
      <c r="I30" s="53">
        <v>4</v>
      </c>
      <c r="J30" s="37"/>
    </row>
    <row r="31" spans="2:10" s="9" customFormat="1" ht="12.75" customHeight="1" x14ac:dyDescent="0.2">
      <c r="B31" s="26" t="s">
        <v>12</v>
      </c>
      <c r="C31" s="45"/>
      <c r="D31" s="59">
        <v>18400</v>
      </c>
      <c r="E31" s="59">
        <v>66090</v>
      </c>
      <c r="F31" s="59">
        <v>15000</v>
      </c>
      <c r="G31" s="59">
        <f t="shared" si="2"/>
        <v>15750</v>
      </c>
      <c r="H31" s="60">
        <v>42000</v>
      </c>
      <c r="I31" s="53"/>
      <c r="J31" s="37"/>
    </row>
    <row r="32" spans="2:10" s="9" customFormat="1" ht="12.75" customHeight="1" x14ac:dyDescent="0.2">
      <c r="B32" s="26" t="s">
        <v>13</v>
      </c>
      <c r="C32" s="45"/>
      <c r="D32" s="61">
        <v>3000</v>
      </c>
      <c r="E32" s="59">
        <v>3100</v>
      </c>
      <c r="F32" s="59">
        <v>3200</v>
      </c>
      <c r="G32" s="59">
        <v>3300</v>
      </c>
      <c r="H32" s="60">
        <v>3400</v>
      </c>
      <c r="I32" s="53"/>
      <c r="J32" s="37"/>
    </row>
    <row r="33" spans="2:15" s="9" customFormat="1" ht="12.75" customHeight="1" x14ac:dyDescent="0.2">
      <c r="B33" s="26" t="s">
        <v>14</v>
      </c>
      <c r="C33" s="45"/>
      <c r="D33" s="61">
        <v>120500</v>
      </c>
      <c r="E33" s="59">
        <v>120500</v>
      </c>
      <c r="F33" s="59">
        <v>119000</v>
      </c>
      <c r="G33" s="59">
        <v>119000</v>
      </c>
      <c r="H33" s="60">
        <v>121300</v>
      </c>
      <c r="I33" s="53">
        <v>6</v>
      </c>
      <c r="J33" s="37"/>
    </row>
    <row r="34" spans="2:15" s="9" customFormat="1" ht="12.75" customHeight="1" x14ac:dyDescent="0.2">
      <c r="B34" s="26" t="s">
        <v>15</v>
      </c>
      <c r="C34" s="45"/>
      <c r="D34" s="59">
        <v>13900</v>
      </c>
      <c r="E34" s="59">
        <v>10300</v>
      </c>
      <c r="F34" s="59">
        <v>10500</v>
      </c>
      <c r="G34" s="59">
        <v>10700</v>
      </c>
      <c r="H34" s="60">
        <v>10900</v>
      </c>
      <c r="I34" s="53"/>
      <c r="J34" s="37"/>
    </row>
    <row r="35" spans="2:15" s="9" customFormat="1" ht="12.75" customHeight="1" x14ac:dyDescent="0.2">
      <c r="B35" s="26"/>
      <c r="C35" s="45"/>
      <c r="D35" s="59"/>
      <c r="E35" s="59"/>
      <c r="F35" s="59"/>
      <c r="G35" s="59"/>
      <c r="H35" s="60"/>
      <c r="I35" s="53"/>
      <c r="J35" s="37"/>
    </row>
    <row r="36" spans="2:15" s="9" customFormat="1" ht="12.75" customHeight="1" x14ac:dyDescent="0.2">
      <c r="B36" s="26"/>
      <c r="C36" s="45"/>
      <c r="D36" s="59"/>
      <c r="E36" s="59"/>
      <c r="F36" s="59"/>
      <c r="G36" s="59"/>
      <c r="H36" s="60"/>
      <c r="I36" s="53"/>
      <c r="J36" s="37"/>
    </row>
    <row r="37" spans="2:15" s="9" customFormat="1" ht="12.75" customHeight="1" x14ac:dyDescent="0.25">
      <c r="B37" s="30" t="s">
        <v>8</v>
      </c>
      <c r="C37" s="43"/>
      <c r="D37" s="59">
        <f>SUM(D26:D36)</f>
        <v>800800</v>
      </c>
      <c r="E37" s="59">
        <f t="shared" ref="E37:H37" si="5">SUM(E25:E36)</f>
        <v>816140</v>
      </c>
      <c r="F37" s="59">
        <f t="shared" si="5"/>
        <v>728507.5</v>
      </c>
      <c r="G37" s="59">
        <f t="shared" si="5"/>
        <v>770340.125</v>
      </c>
      <c r="H37" s="60">
        <f t="shared" si="5"/>
        <v>807762.13124999998</v>
      </c>
      <c r="I37" s="53"/>
      <c r="J37" s="37"/>
    </row>
    <row r="38" spans="2:15" s="9" customFormat="1" ht="12.75" customHeight="1" x14ac:dyDescent="0.2">
      <c r="B38" s="26"/>
      <c r="C38" s="45"/>
      <c r="D38" s="59"/>
      <c r="E38" s="59"/>
      <c r="F38" s="59"/>
      <c r="G38" s="59"/>
      <c r="H38" s="60"/>
      <c r="I38" s="53"/>
      <c r="J38" s="37"/>
    </row>
    <row r="39" spans="2:15" s="9" customFormat="1" ht="21.75" customHeight="1" x14ac:dyDescent="0.25">
      <c r="B39" s="40" t="s">
        <v>21</v>
      </c>
      <c r="C39" s="46"/>
      <c r="D39" s="62">
        <f>+D22-D37</f>
        <v>115</v>
      </c>
      <c r="E39" s="62">
        <f t="shared" ref="E39:G39" si="6">+E22-E37</f>
        <v>900</v>
      </c>
      <c r="F39" s="62">
        <f t="shared" si="6"/>
        <v>78062.5</v>
      </c>
      <c r="G39" s="62">
        <f t="shared" si="6"/>
        <v>50129.875</v>
      </c>
      <c r="H39" s="63">
        <f t="shared" ref="H39" si="7">+H22-H37</f>
        <v>30037.868750000023</v>
      </c>
      <c r="I39" s="53"/>
      <c r="J39" s="37"/>
    </row>
    <row r="40" spans="2:15" s="9" customFormat="1" ht="12.75" customHeight="1" x14ac:dyDescent="0.2">
      <c r="B40" s="24"/>
      <c r="C40" s="44"/>
      <c r="D40" s="59"/>
      <c r="E40" s="59"/>
      <c r="F40" s="59"/>
      <c r="G40" s="59"/>
      <c r="H40" s="60"/>
      <c r="I40" s="53"/>
      <c r="J40" s="37"/>
    </row>
    <row r="41" spans="2:15" s="9" customFormat="1" ht="12.75" customHeight="1" x14ac:dyDescent="0.2">
      <c r="B41" s="24" t="s">
        <v>17</v>
      </c>
      <c r="C41" s="44"/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53"/>
      <c r="J41" s="37"/>
    </row>
    <row r="42" spans="2:15" s="9" customFormat="1" ht="12.75" customHeight="1" x14ac:dyDescent="0.2">
      <c r="B42" s="24" t="s">
        <v>23</v>
      </c>
      <c r="C42" s="44"/>
      <c r="D42" s="59">
        <v>0</v>
      </c>
      <c r="E42" s="59">
        <v>0</v>
      </c>
      <c r="F42" s="59">
        <v>50000</v>
      </c>
      <c r="G42" s="59">
        <v>50000</v>
      </c>
      <c r="H42" s="60">
        <v>30000</v>
      </c>
      <c r="I42" s="53">
        <v>3</v>
      </c>
      <c r="J42" s="37"/>
    </row>
    <row r="43" spans="2:15" s="9" customFormat="1" ht="12.75" customHeight="1" x14ac:dyDescent="0.2">
      <c r="B43" s="24"/>
      <c r="C43" s="44"/>
      <c r="D43" s="59"/>
      <c r="E43" s="59"/>
      <c r="F43" s="59"/>
      <c r="G43" s="59"/>
      <c r="H43" s="60"/>
      <c r="I43" s="53"/>
      <c r="J43" s="37"/>
    </row>
    <row r="44" spans="2:15" s="9" customFormat="1" ht="12.75" customHeight="1" x14ac:dyDescent="0.25">
      <c r="B44" s="30" t="s">
        <v>22</v>
      </c>
      <c r="C44" s="43"/>
      <c r="D44" s="62">
        <f>D39-D41-D42</f>
        <v>115</v>
      </c>
      <c r="E44" s="62">
        <f t="shared" ref="E44:G44" si="8">E39-E41-E42</f>
        <v>900</v>
      </c>
      <c r="F44" s="62">
        <f t="shared" si="8"/>
        <v>28062.5</v>
      </c>
      <c r="G44" s="62">
        <f t="shared" si="8"/>
        <v>129.875</v>
      </c>
      <c r="H44" s="63">
        <f t="shared" ref="H44" si="9">H39-H41-H42</f>
        <v>37.868750000023283</v>
      </c>
      <c r="I44" s="53"/>
      <c r="J44" s="37"/>
    </row>
    <row r="45" spans="2:15" s="14" customFormat="1" ht="2.1" customHeight="1" x14ac:dyDescent="0.2">
      <c r="B45" s="18"/>
      <c r="C45" s="47"/>
      <c r="D45" s="16"/>
      <c r="E45" s="16"/>
      <c r="F45" s="16"/>
      <c r="G45" s="16"/>
      <c r="H45" s="16"/>
      <c r="I45" s="54"/>
      <c r="J45" s="16"/>
    </row>
    <row r="46" spans="2:15" x14ac:dyDescent="0.2">
      <c r="B46" s="21"/>
      <c r="C46" s="23"/>
      <c r="D46" s="22"/>
      <c r="E46" s="22"/>
      <c r="F46" s="23"/>
      <c r="G46" s="23"/>
      <c r="H46" s="23"/>
      <c r="I46" s="55"/>
    </row>
    <row r="48" spans="2:15" ht="12.75" x14ac:dyDescent="0.2">
      <c r="B48" s="38" t="s">
        <v>26</v>
      </c>
      <c r="C48" s="38"/>
      <c r="D48"/>
      <c r="E48"/>
      <c r="F48"/>
      <c r="G48"/>
      <c r="H48"/>
      <c r="I48" s="56"/>
      <c r="J48"/>
      <c r="K48"/>
      <c r="L48"/>
      <c r="M48"/>
      <c r="N48"/>
      <c r="O48"/>
    </row>
    <row r="49" spans="2:15" ht="12.75" x14ac:dyDescent="0.2">
      <c r="B49"/>
      <c r="C49" t="s">
        <v>28</v>
      </c>
      <c r="E49" s="8"/>
      <c r="F49" s="8"/>
      <c r="G49" s="8"/>
      <c r="H49" s="8"/>
      <c r="I49" s="56"/>
      <c r="J49" s="8"/>
      <c r="K49" s="8"/>
      <c r="L49" s="8"/>
      <c r="M49" s="8"/>
      <c r="N49" s="8"/>
      <c r="O49" s="8"/>
    </row>
    <row r="50" spans="2:15" ht="12.75" x14ac:dyDescent="0.2">
      <c r="B50"/>
      <c r="C50" s="8" t="s">
        <v>29</v>
      </c>
      <c r="E50" s="8"/>
      <c r="F50" s="8"/>
      <c r="G50" s="8"/>
      <c r="H50" s="8"/>
      <c r="I50" s="56"/>
      <c r="J50" s="8"/>
      <c r="K50" s="8"/>
      <c r="L50" s="8"/>
      <c r="M50" s="8"/>
      <c r="N50" s="8"/>
      <c r="O50" s="8"/>
    </row>
    <row r="51" spans="2:15" ht="12.75" x14ac:dyDescent="0.2">
      <c r="B51"/>
      <c r="C51" s="8"/>
      <c r="E51" s="1"/>
      <c r="J51" s="8"/>
      <c r="K51" s="8"/>
      <c r="L51" s="8"/>
      <c r="M51" s="8"/>
      <c r="N51" s="8"/>
      <c r="O51" s="8"/>
    </row>
    <row r="52" spans="2:15" ht="12.75" x14ac:dyDescent="0.2">
      <c r="B52"/>
      <c r="C52" t="s">
        <v>30</v>
      </c>
      <c r="E52" s="1"/>
      <c r="I52" s="57">
        <v>1</v>
      </c>
      <c r="J52" s="8"/>
      <c r="K52" s="8"/>
      <c r="L52" s="8"/>
      <c r="M52" s="8"/>
      <c r="N52" s="8"/>
      <c r="O52" s="8"/>
    </row>
    <row r="53" spans="2:15" ht="12.75" x14ac:dyDescent="0.2">
      <c r="B53"/>
      <c r="C53" s="8" t="s">
        <v>31</v>
      </c>
      <c r="E53" s="8"/>
      <c r="F53" s="8"/>
      <c r="G53" s="8"/>
      <c r="H53" s="8"/>
      <c r="I53" s="56"/>
      <c r="J53" s="8"/>
      <c r="K53" s="8"/>
      <c r="L53" s="8"/>
      <c r="M53" s="8"/>
      <c r="N53" s="8"/>
      <c r="O53" s="8"/>
    </row>
    <row r="54" spans="2:15" ht="12.75" x14ac:dyDescent="0.2">
      <c r="B54"/>
      <c r="C54" s="8"/>
      <c r="E54" s="8"/>
      <c r="F54" s="8"/>
      <c r="G54" s="8"/>
      <c r="H54" s="8"/>
      <c r="I54" s="56"/>
      <c r="J54" s="8"/>
      <c r="K54" s="8"/>
      <c r="L54" s="8"/>
      <c r="M54" s="8"/>
      <c r="N54" s="8"/>
      <c r="O54" s="8"/>
    </row>
    <row r="55" spans="2:15" ht="12.75" x14ac:dyDescent="0.2">
      <c r="B55"/>
      <c r="C55" s="39" t="s">
        <v>27</v>
      </c>
      <c r="E55" s="8"/>
      <c r="F55" s="8"/>
      <c r="G55" s="8"/>
      <c r="H55" s="8"/>
      <c r="I55" s="56">
        <v>2</v>
      </c>
      <c r="J55" s="8"/>
      <c r="K55" s="8"/>
      <c r="L55" s="8"/>
      <c r="M55" s="8"/>
      <c r="N55" s="8"/>
      <c r="O55" s="8"/>
    </row>
    <row r="56" spans="2:15" ht="12.75" x14ac:dyDescent="0.2">
      <c r="B56"/>
      <c r="C56" s="39" t="s">
        <v>44</v>
      </c>
      <c r="E56" s="8"/>
      <c r="F56" s="8"/>
      <c r="G56" s="8"/>
      <c r="H56" s="8"/>
      <c r="I56" s="56"/>
      <c r="J56" s="8"/>
      <c r="K56" s="8"/>
      <c r="L56" s="8"/>
      <c r="M56" s="8"/>
      <c r="N56" s="8"/>
      <c r="O56" s="8"/>
    </row>
    <row r="57" spans="2:15" ht="12.75" x14ac:dyDescent="0.2">
      <c r="B57"/>
      <c r="C57" s="8"/>
      <c r="E57" s="8"/>
      <c r="F57" s="8"/>
      <c r="G57" s="8"/>
      <c r="H57" s="8"/>
      <c r="I57" s="56"/>
      <c r="J57" s="8"/>
      <c r="K57" s="8"/>
      <c r="L57" s="8"/>
      <c r="M57" s="8"/>
      <c r="N57" s="8"/>
      <c r="O57" s="8"/>
    </row>
    <row r="58" spans="2:15" ht="12.75" x14ac:dyDescent="0.2">
      <c r="B58"/>
      <c r="C58" s="39" t="s">
        <v>36</v>
      </c>
      <c r="E58" s="8"/>
      <c r="F58" s="8"/>
      <c r="G58" s="8"/>
      <c r="H58" s="8"/>
      <c r="I58" s="56"/>
      <c r="J58" s="8"/>
      <c r="K58" s="8"/>
      <c r="L58" s="8"/>
      <c r="M58" s="8"/>
      <c r="N58" s="8"/>
      <c r="O58" s="8"/>
    </row>
    <row r="59" spans="2:15" ht="12.75" x14ac:dyDescent="0.2">
      <c r="B59"/>
      <c r="C59" s="8"/>
      <c r="E59" s="8"/>
      <c r="F59" s="8"/>
      <c r="G59" s="8"/>
      <c r="H59" s="8"/>
      <c r="I59" s="56"/>
      <c r="J59" s="8"/>
      <c r="K59" s="8"/>
      <c r="L59" s="8"/>
      <c r="M59" s="8"/>
      <c r="N59" s="8"/>
      <c r="O59" s="8"/>
    </row>
    <row r="60" spans="2:15" ht="12.75" x14ac:dyDescent="0.2">
      <c r="B60"/>
      <c r="C60" s="39" t="s">
        <v>45</v>
      </c>
      <c r="E60" s="8"/>
      <c r="F60" s="8"/>
      <c r="G60" s="8"/>
      <c r="H60" s="8"/>
      <c r="I60" s="56">
        <v>3</v>
      </c>
      <c r="J60" s="8"/>
      <c r="K60" s="8"/>
      <c r="L60" s="8"/>
      <c r="M60" s="8"/>
      <c r="N60" s="8"/>
      <c r="O60" s="8"/>
    </row>
    <row r="61" spans="2:15" ht="12.75" x14ac:dyDescent="0.2">
      <c r="B61"/>
      <c r="C61" s="39" t="s">
        <v>46</v>
      </c>
      <c r="E61" s="8"/>
      <c r="F61" s="8"/>
      <c r="G61" s="8"/>
      <c r="H61" s="8"/>
      <c r="I61" s="56"/>
      <c r="J61" s="8"/>
      <c r="K61" s="8"/>
      <c r="L61" s="8"/>
      <c r="M61" s="8"/>
      <c r="N61" s="8"/>
      <c r="O61" s="8"/>
    </row>
    <row r="62" spans="2:15" ht="12.75" x14ac:dyDescent="0.2">
      <c r="B62"/>
      <c r="C62" s="8"/>
      <c r="E62" s="8"/>
      <c r="F62" s="8"/>
      <c r="G62" s="8"/>
      <c r="H62" s="8"/>
      <c r="I62" s="56"/>
      <c r="J62" s="8"/>
      <c r="K62" s="8"/>
      <c r="L62" s="8"/>
      <c r="M62" s="8"/>
      <c r="N62" s="8"/>
      <c r="O62" s="8"/>
    </row>
    <row r="63" spans="2:15" ht="12.75" x14ac:dyDescent="0.2">
      <c r="B63" s="38" t="s">
        <v>35</v>
      </c>
      <c r="C63" s="8"/>
      <c r="E63" s="8"/>
      <c r="F63" s="8"/>
      <c r="G63" s="8"/>
      <c r="H63" s="8"/>
      <c r="I63" s="56"/>
      <c r="J63" s="8"/>
      <c r="K63" s="8"/>
      <c r="L63" s="8"/>
      <c r="M63" s="8"/>
      <c r="N63" s="8"/>
      <c r="O63" s="8"/>
    </row>
    <row r="64" spans="2:15" ht="12.75" x14ac:dyDescent="0.2">
      <c r="C64" s="41" t="s">
        <v>48</v>
      </c>
      <c r="I64" s="57">
        <v>4</v>
      </c>
    </row>
    <row r="65" spans="3:9" ht="12.75" x14ac:dyDescent="0.2">
      <c r="C65" s="41"/>
    </row>
    <row r="66" spans="3:9" ht="12.75" x14ac:dyDescent="0.2">
      <c r="C66" s="41" t="s">
        <v>43</v>
      </c>
      <c r="I66" s="57">
        <v>5</v>
      </c>
    </row>
    <row r="67" spans="3:9" ht="12.75" x14ac:dyDescent="0.2">
      <c r="C67" s="41"/>
    </row>
    <row r="68" spans="3:9" ht="12.75" x14ac:dyDescent="0.2">
      <c r="C68" s="41" t="s">
        <v>33</v>
      </c>
      <c r="I68" s="57">
        <v>6</v>
      </c>
    </row>
    <row r="69" spans="3:9" ht="12.75" x14ac:dyDescent="0.2">
      <c r="C69" s="41"/>
    </row>
    <row r="70" spans="3:9" ht="12.75" x14ac:dyDescent="0.2">
      <c r="C70" s="41" t="s">
        <v>47</v>
      </c>
      <c r="I70" s="57">
        <v>7</v>
      </c>
    </row>
    <row r="71" spans="3:9" ht="12.75" x14ac:dyDescent="0.2">
      <c r="C71" s="41"/>
    </row>
    <row r="72" spans="3:9" ht="12.75" x14ac:dyDescent="0.2">
      <c r="C72" s="41"/>
    </row>
    <row r="73" spans="3:9" ht="12.75" x14ac:dyDescent="0.2">
      <c r="D73" s="41"/>
    </row>
    <row r="74" spans="3:9" ht="12.75" x14ac:dyDescent="0.2">
      <c r="D74" s="41"/>
    </row>
  </sheetData>
  <mergeCells count="7">
    <mergeCell ref="B8:I8"/>
    <mergeCell ref="B2:I2"/>
    <mergeCell ref="B3:I3"/>
    <mergeCell ref="B4:I4"/>
    <mergeCell ref="B5:I5"/>
    <mergeCell ref="B6:I6"/>
    <mergeCell ref="B7:I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100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 Term Financial</dc:title>
  <dc:subject/>
  <dc:creator>Peter.Clee@DarwinIT.net</dc:creator>
  <cp:keywords/>
  <dc:description/>
  <cp:lastModifiedBy>User</cp:lastModifiedBy>
  <cp:lastPrinted>2016-07-21T07:28:54Z</cp:lastPrinted>
  <dcterms:created xsi:type="dcterms:W3CDTF">2000-09-06T18:25:04Z</dcterms:created>
  <dcterms:modified xsi:type="dcterms:W3CDTF">2017-05-05T06:35:01Z</dcterms:modified>
</cp:coreProperties>
</file>